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65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<sst xmlns="http://schemas.openxmlformats.org/spreadsheetml/2006/main" count="18" uniqueCount="17">
  <si>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$ per hour </t>
  </si>
  <si>
    <t xml:space="preserve">Taxes % </t>
  </si>
  <si>
    <t xml:space="preserve">take home </t>
  </si>
  <si>
    <t xml:space="preserve">Payment </t>
  </si>
  <si>
    <t xml:space="preserve">gas </t>
  </si>
  <si>
    <t>Ins</t>
  </si>
  <si>
    <t>hours per week paid</t>
  </si>
  <si>
    <t xml:space="preserve">left/month </t>
  </si>
  <si>
    <t>left/week</t>
  </si>
  <si>
    <t>Total / week</t>
  </si>
  <si>
    <t xml:space="preserve">Total/Month </t>
  </si>
  <si>
    <t>Total/year</t>
  </si>
  <si>
    <t>gas/gallon</t>
  </si>
  <si>
    <t>mpg</t>
  </si>
  <si>
    <t xml:space="preserve">cost per mile </t>
  </si>
  <si>
    <t>cost per year tires gas oil</t>
  </si>
  <si>
    <t xml:space="preserve">ins cost per year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</si>
</sst>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238125</xdr:colOff>
      <xdr:row>36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1:M44"/>
  <sheetViews>
    <sheetView tabSelected="1" workbookViewId="0" topLeftCell="A1">
      <selection activeCell="I21" sqref="I21"/>
    </sheetView>
  </sheetViews>
  <sheetFormatPr defaultColWidth="9.140625" defaultRowHeight="12.75"/>
  <cols>
    <col min="2" max="3" width="12.140625" style="0" customWidth="1"/>
    <col min="4" max="5" width="9.28125" style="0" bestFit="1" customWidth="1"/>
    <col min="6" max="6" width="10.140625" style="0" bestFit="1" customWidth="1"/>
  </cols>
  <sheetData>
    <row r="11" spans="9:10" ht="12.75">
      <c r="I11" s="2">
        <v>3</v>
      </c>
      <c r="J11" t="s">
        <v>12</v>
      </c>
    </row>
    <row r="12" spans="9:10" ht="12.75">
      <c r="I12">
        <v>13</v>
      </c>
      <c r="J12" t="s">
        <v>13</v>
      </c>
    </row>
    <row r="13" spans="9:10" ht="12.75">
      <c r="I13" s="2">
        <f>I11/I12</f>
        <v>0.23076923076923078</v>
      </c>
      <c r="J13" t="s">
        <v>14</v>
      </c>
    </row>
    <row r="19" spans="9:10" ht="12.75">
      <c r="I19" s="2">
        <v>0.32</v>
      </c>
      <c r="J19" t="s">
        <v>14</v>
      </c>
    </row>
    <row r="20" spans="9:12" ht="12.75">
      <c r="I20" s="2">
        <v>4410</v>
      </c>
      <c r="J20" t="s">
        <v>15</v>
      </c>
      <c r="L20">
        <v>0.12</v>
      </c>
    </row>
    <row r="21" spans="9:12" ht="12.75">
      <c r="I21" s="2"/>
      <c r="L21">
        <v>14000</v>
      </c>
    </row>
    <row r="22" spans="9:12" ht="12.75">
      <c r="I22" s="2"/>
      <c r="L22">
        <f>L21*L20</f>
        <v>1680</v>
      </c>
    </row>
    <row r="23" spans="9:12" ht="12.75">
      <c r="I23" s="2"/>
      <c r="L23">
        <v>2730</v>
      </c>
    </row>
    <row r="24" spans="9:12" ht="12.75">
      <c r="I24" s="2"/>
      <c r="L24">
        <f>L23+L22</f>
        <v>4410</v>
      </c>
    </row>
    <row r="25" ht="12.75">
      <c r="I25" s="2"/>
    </row>
    <row r="26" spans="9:10" ht="12.75">
      <c r="I26" s="2">
        <v>1200</v>
      </c>
      <c r="J26" t="s">
        <v>16</v>
      </c>
    </row>
    <row r="43" spans="2:13" ht="12.75">
      <c r="B43" t="s">
        <v>6</v>
      </c>
      <c r="C43" t="s">
        <v>0</v>
      </c>
      <c r="D43" t="s">
        <v>9</v>
      </c>
      <c r="E43" t="s">
        <v>10</v>
      </c>
      <c r="F43" t="s">
        <v>11</v>
      </c>
      <c r="G43" t="s">
        <v>1</v>
      </c>
      <c r="H43" t="s">
        <v>2</v>
      </c>
      <c r="I43" t="s">
        <v>3</v>
      </c>
      <c r="J43" t="s">
        <v>4</v>
      </c>
      <c r="K43" t="s">
        <v>5</v>
      </c>
      <c r="L43" t="s">
        <v>7</v>
      </c>
      <c r="M43" t="s">
        <v>8</v>
      </c>
    </row>
    <row r="44" spans="2:13" ht="12.75">
      <c r="B44">
        <v>40</v>
      </c>
      <c r="C44" s="2">
        <v>15</v>
      </c>
      <c r="D44" s="2">
        <f>C44*B44</f>
        <v>600</v>
      </c>
      <c r="E44" s="2">
        <f>D44*4</f>
        <v>2400</v>
      </c>
      <c r="F44" s="2">
        <f>E44*12</f>
        <v>28800</v>
      </c>
      <c r="G44" s="1">
        <v>0.28</v>
      </c>
      <c r="H44" s="2">
        <f>E44-(E44*G44)</f>
        <v>1728</v>
      </c>
      <c r="I44" s="2">
        <v>700</v>
      </c>
      <c r="J44" s="2">
        <v>300</v>
      </c>
      <c r="K44" s="2">
        <v>500</v>
      </c>
      <c r="L44" s="2">
        <f>H44-(I44+J44+K44)</f>
        <v>228</v>
      </c>
      <c r="M44" s="2">
        <f>L44/4</f>
        <v>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Doug Boss</cp:lastModifiedBy>
  <dcterms:created xsi:type="dcterms:W3CDTF">2001-04-13T14:33:13Z</dcterms:created>
  <dcterms:modified xsi:type="dcterms:W3CDTF">2007-11-26T03:49:57Z</dcterms:modified>
  <cp:category/>
  <cp:version/>
  <cp:contentType/>
  <cp:contentStatus/>
</cp:coreProperties>
</file>